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p.pensionsmyndigheten.se/ovr/ANSLAG/Delade dokument/Anslagsprognoser/2020/oktober/"/>
    </mc:Choice>
  </mc:AlternateContent>
  <xr:revisionPtr revIDLastSave="0" documentId="13_ncr:1_{519555DB-1C3A-4ED5-934B-07298D8ABAED}" xr6:coauthVersionLast="36" xr6:coauthVersionMax="36" xr10:uidLastSave="{00000000-0000-0000-0000-000000000000}"/>
  <bookViews>
    <workbookView xWindow="0" yWindow="0" windowWidth="23040" windowHeight="9180" xr2:uid="{00000000-000D-0000-FFFF-FFFF00000000}"/>
  </bookViews>
  <sheets>
    <sheet name="bilaga 1" sheetId="1" r:id="rId1"/>
  </sheets>
  <definedNames>
    <definedName name="_AMO_ContentDefinition_372561956" hidden="1">"'Partitions:7'"</definedName>
    <definedName name="_AMO_ContentDefinition_372561956.0" hidden="1">"'&lt;ContentDefinition name=""Sammanfattningstabell"" rsid=""372561956"" type=""StoredProcess"" format=""HTML"" imgfmt=""ACTIVEX"" created=""10/28/2009 12:42:25"" modifed=""10/28/2009 12:42:25"" user=""Ulla Östman Krantz"" apply=""False"" thread=""BACKG'"</definedName>
    <definedName name="_AMO_ContentDefinition_372561956.1" hidden="1">"'ROUND"" css=""N:\HK\FU\AVDGEM\Prognoser\ISP\Prognosdokument.css"" range=""Sammanfattningstabell_2"" auto=""False"" rdc=""False"" mig=""False"" xTime=""00:00:13.4688362"" rTime=""00:00:01.5312598"" bgnew=""False"" nFmt=""False"" grphSet=""False"" i'"</definedName>
    <definedName name="_AMO_ContentDefinition_372561956.2" hidden="1">"'mgY=""0"" imgX=""0""&gt;_x000D_
  &lt;files&gt;\\ads.sfa.se\data\hemkataloger2\g41hemkataloger\41000303\Mina dokument\My SAS Files\Add-In for Microsoft Office\_SOA_Sammanfattningstabell_36\Sammanfattningstabell.html&lt;/files&gt;_x000D_
  &lt;param n=""DisplayName"" v=""Sammanfatt'"</definedName>
    <definedName name="_AMO_ContentDefinition_372561956.3" hidden="1">"'ningstabell"" /&gt;_x000D_
  &lt;param n=""ServerName"" v=""SASMain"" /&gt;_x000D_
  &lt;param n=""ResultsOnServer"" v=""False"" /&gt;_x000D_
  &lt;param n=""AMO_Version"" v=""2.1"" /&gt;_x000D_
  &lt;param n=""UIParameter_0"" v=""prognosperiod::200910"" /&gt;_x000D_
  &lt;param n=""UIParameter_1"" v=""progno'"</definedName>
    <definedName name="_AMO_ContentDefinition_372561956.4" hidden="1">"'sversion::VL|S"" /&gt;_x000D_
  &lt;param n=""UIParameter_2"" v=""hierarkidatum::"" /&gt;_x000D_
  &lt;param n=""UIParameter_3"" v=""skriv_ingaende_data::NEJ"" /&gt;_x000D_
  &lt;param n=""UIParameter_4"" v=""rapporttyp::sammanfattning_t_pluss1_q3"" /&gt;_x000D_
  &lt;param n=""UIParameters"" v=""'"</definedName>
    <definedName name="_AMO_ContentDefinition_372561956.5" hidden="1">"'5"" /&gt;_x000D_
  &lt;param n=""StoredProcessID"" v=""A5H9PEQK.B7000KUA"" /&gt;_x000D_
  &lt;param n=""StoredProcessPath"" v=""BIP Tree/ISP/System/Sammanfattningstabell"" /&gt;_x000D_
  &lt;param n=""RepositoryName"" v=""Foundation"" /&gt;_x000D_
  &lt;param n=""ClassName"" v=""SAS.OfficeAddin.St'"</definedName>
    <definedName name="_AMO_ContentDefinition_372561956.6" hidden="1">"'oredProcess"" /&gt;_x000D_
&lt;/ContentDefinition&gt;'"</definedName>
    <definedName name="_AMO_ContentDefinition_873217328" hidden="1">"'Partitions:7'"</definedName>
    <definedName name="_AMO_ContentDefinition_873217328.0" hidden="1">"'&lt;ContentDefinition name=""Sammanfattningstabell"" rsid=""873217328"" type=""StoredProcess"" format=""HTML"" imgfmt=""ACTIVEX"" created=""10/28/2009 12:41:27"" modifed=""10/28/2009 12:41:27"" user=""Ulla Östman Krantz"" apply=""False"" thread=""BACKG'"</definedName>
    <definedName name="_AMO_ContentDefinition_873217328.1" hidden="1">"'ROUND"" css=""N:\HK\FU\AVDGEM\Prognoser\ISP\Prognosdokument.css"" range=""Sammanfattningstabell"" auto=""False"" rdc=""False"" mig=""False"" xTime=""00:00:21.5626380"" rTime=""00:00:01.8437618"" bgnew=""False"" nFmt=""False"" grphSet=""False"" img'"</definedName>
    <definedName name="_AMO_ContentDefinition_873217328.2" hidden="1">"'Y=""0"" imgX=""0""&gt;_x000D_
  &lt;files&gt;\\ads.sfa.se\data\hemkataloger2\g41hemkataloger\41000303\Mina dokument\My SAS Files\Add-In for Microsoft Office\_SOA_Sammanfattningstabell_35\Sammanfattningstabell.html&lt;/files&gt;_x000D_
  &lt;param n=""DisplayName"" v=""Sammanfattni'"</definedName>
    <definedName name="_AMO_ContentDefinition_873217328.3" hidden="1">"'ngstabell"" /&gt;_x000D_
  &lt;param n=""ServerName"" v=""SASMain"" /&gt;_x000D_
  &lt;param n=""ResultsOnServer"" v=""False"" /&gt;_x000D_
  &lt;param n=""AMO_Version"" v=""2.1"" /&gt;_x000D_
  &lt;param n=""UIParameter_0"" v=""prognosperiod::200910"" /&gt;_x000D_
  &lt;param n=""UIParameter_1"" v=""prognosv'"</definedName>
    <definedName name="_AMO_ContentDefinition_873217328.4" hidden="1">"'ersion::VL|S"" /&gt;_x000D_
  &lt;param n=""UIParameter_2"" v=""hierarkidatum::"" /&gt;_x000D_
  &lt;param n=""UIParameter_3"" v=""skriv_ingaende_data::NEJ"" /&gt;_x000D_
  &lt;param n=""UIParameter_4"" v=""rapporttyp::sammanfattning_t"" /&gt;_x000D_
  &lt;param n=""UIParameters"" v=""5"" /&gt;_x000D_
  &lt;p'"</definedName>
    <definedName name="_AMO_ContentDefinition_873217328.5" hidden="1">"'aram n=""StoredProcessID"" v=""A5H9PEQK.B7000KUA"" /&gt;_x000D_
  &lt;param n=""StoredProcessPath"" v=""BIP Tree/ISP/System/Sammanfattningstabell"" /&gt;_x000D_
  &lt;param n=""RepositoryName"" v=""Foundation"" /&gt;_x000D_
  &lt;param n=""ClassName"" v=""SAS.OfficeAddin.StoredProcess""'"</definedName>
    <definedName name="_AMO_ContentDefinition_873217328.6" hidden="1">"' /&gt;_x000D_
&lt;/ContentDefinition&gt;'"</definedName>
    <definedName name="_AMO_ContentLocation_372561956_HtmlCsvResults_" hidden="1">"'&lt;ContentLocation path="""" rsid=""372561956"" tag=""HtmlCsvResults"" fid=""0"" /&gt;'"</definedName>
    <definedName name="_AMO_ContentLocation_873217328_HtmlCsvResults_" hidden="1">"'&lt;ContentLocation path="""" rsid=""873217328"" tag=""HtmlCsvResults"" fid=""0"" /&gt;'"</definedName>
    <definedName name="_AMO_SingleObject_372561956_HtmlCsvResults_" hidden="1">#REF!</definedName>
    <definedName name="_AMO_SingleObject_873217328_HtmlCsvResults_" hidden="1">'bilaga 1'!#REF!</definedName>
    <definedName name="_AMO_XmlVersion" hidden="1">"'1'"</definedName>
    <definedName name="Sammanfattningstabell">'bilaga 1'!#REF!</definedName>
    <definedName name="Sammanfattningstabell_2">#REF!</definedName>
  </definedNames>
  <calcPr calcId="191028"/>
</workbook>
</file>

<file path=xl/calcChain.xml><?xml version="1.0" encoding="utf-8"?>
<calcChain xmlns="http://schemas.openxmlformats.org/spreadsheetml/2006/main">
  <c r="F28" i="1" l="1"/>
  <c r="F31" i="1"/>
  <c r="H31" i="1"/>
  <c r="I31" i="1"/>
  <c r="G37" i="1"/>
  <c r="E37" i="1"/>
  <c r="H36" i="1"/>
  <c r="D36" i="1"/>
  <c r="F36" i="1"/>
  <c r="I36" i="1"/>
  <c r="H35" i="1"/>
  <c r="G33" i="1"/>
  <c r="G39" i="1" s="1"/>
  <c r="E33" i="1"/>
  <c r="E39" i="1"/>
  <c r="H32" i="1"/>
  <c r="H30" i="1"/>
  <c r="D30" i="1"/>
  <c r="H29" i="1"/>
  <c r="H28" i="1"/>
  <c r="H27" i="1"/>
  <c r="D27" i="1"/>
  <c r="F27" i="1" s="1"/>
  <c r="I27" i="1" s="1"/>
  <c r="H37" i="1"/>
  <c r="F15" i="1"/>
  <c r="F8" i="1"/>
  <c r="F9" i="1"/>
  <c r="J16" i="1"/>
  <c r="J12" i="1"/>
  <c r="G16" i="1"/>
  <c r="E16" i="1"/>
  <c r="H15" i="1"/>
  <c r="H14" i="1"/>
  <c r="H16" i="1" s="1"/>
  <c r="G12" i="1"/>
  <c r="G18" i="1" s="1"/>
  <c r="E12" i="1"/>
  <c r="E18" i="1" s="1"/>
  <c r="H11" i="1"/>
  <c r="H10" i="1"/>
  <c r="H9" i="1"/>
  <c r="H8" i="1"/>
  <c r="H7" i="1"/>
  <c r="F11" i="1"/>
  <c r="I11" i="1" s="1"/>
  <c r="D32" i="1" s="1"/>
  <c r="F32" i="1" s="1"/>
  <c r="I32" i="1" s="1"/>
  <c r="F10" i="1"/>
  <c r="K10" i="1"/>
  <c r="L10" i="1"/>
  <c r="F7" i="1"/>
  <c r="I7" i="1"/>
  <c r="K7" i="1"/>
  <c r="L7" i="1"/>
  <c r="I15" i="1"/>
  <c r="K15" i="1"/>
  <c r="L15" i="1"/>
  <c r="D16" i="1"/>
  <c r="J18" i="1"/>
  <c r="F14" i="1"/>
  <c r="I10" i="1"/>
  <c r="I9" i="1"/>
  <c r="D29" i="1"/>
  <c r="F29" i="1"/>
  <c r="I29" i="1"/>
  <c r="K9" i="1"/>
  <c r="L9" i="1"/>
  <c r="I8" i="1"/>
  <c r="D28" i="1"/>
  <c r="K8" i="1"/>
  <c r="D12" i="1"/>
  <c r="D18" i="1"/>
  <c r="I14" i="1"/>
  <c r="D35" i="1" s="1"/>
  <c r="I16" i="1"/>
  <c r="K14" i="1"/>
  <c r="F16" i="1"/>
  <c r="L8" i="1"/>
  <c r="I28" i="1"/>
  <c r="L14" i="1"/>
  <c r="K16" i="1"/>
  <c r="L16" i="1"/>
  <c r="H12" i="1" l="1"/>
  <c r="H18" i="1" s="1"/>
  <c r="I12" i="1"/>
  <c r="I18" i="1" s="1"/>
  <c r="K11" i="1"/>
  <c r="F12" i="1"/>
  <c r="F18" i="1" s="1"/>
  <c r="D37" i="1"/>
  <c r="H33" i="1"/>
  <c r="H39" i="1" s="1"/>
  <c r="D33" i="1"/>
  <c r="F30" i="1"/>
  <c r="K12" i="1" l="1"/>
  <c r="K18" i="1" s="1"/>
  <c r="L11" i="1"/>
  <c r="L12" i="1" s="1"/>
  <c r="L18" i="1" s="1"/>
  <c r="I35" i="1"/>
  <c r="I37" i="1" s="1"/>
  <c r="F37" i="1"/>
  <c r="D39" i="1"/>
  <c r="F33" i="1"/>
  <c r="I30" i="1"/>
  <c r="I33" i="1" s="1"/>
  <c r="F39" i="1" l="1"/>
  <c r="I39" i="1"/>
</calcChain>
</file>

<file path=xl/sharedStrings.xml><?xml version="1.0" encoding="utf-8"?>
<sst xmlns="http://schemas.openxmlformats.org/spreadsheetml/2006/main" count="74" uniqueCount="36">
  <si>
    <t>Sammanfattande tabell över anslagsuppföljningen inom Pensionsmyndighetens ansvarsområde 2020</t>
  </si>
  <si>
    <t>Belopp anges i 1000-tals kronor</t>
  </si>
  <si>
    <t>Ingående överföringsbelopp från 2019</t>
  </si>
  <si>
    <t xml:space="preserve">Anslag år 2020 </t>
  </si>
  <si>
    <t>Tilldelade medel 2020</t>
  </si>
  <si>
    <t>Prognos för 2020</t>
  </si>
  <si>
    <t>Årets över-/underskridande</t>
  </si>
  <si>
    <t>Avvikelse från tilldelade medel</t>
  </si>
  <si>
    <t>Högsta anslagskredit</t>
  </si>
  <si>
    <t>Tillgängliga medel</t>
  </si>
  <si>
    <t>Överskridande av anslagskredit</t>
  </si>
  <si>
    <t>Utgiftsområde 11 Ekonomisk trygghet vid ålderdom</t>
  </si>
  <si>
    <t>1:1</t>
  </si>
  <si>
    <t>Garantipension till ålderspension</t>
  </si>
  <si>
    <t>1:2</t>
  </si>
  <si>
    <t>Efterlevandepensioner till vuxna</t>
  </si>
  <si>
    <t>1:3</t>
  </si>
  <si>
    <t>Bostadstillägg till pensionärer</t>
  </si>
  <si>
    <t>1:4</t>
  </si>
  <si>
    <t>Äldreförsörjningsstöd</t>
  </si>
  <si>
    <t>2:1</t>
  </si>
  <si>
    <t>2:1.1</t>
  </si>
  <si>
    <t>Pensionsmyndigheten</t>
  </si>
  <si>
    <t>Summa:</t>
  </si>
  <si>
    <t>Utgiftsområde 12 Ekonomisk trygghet för familjer och barn</t>
  </si>
  <si>
    <t>1:5</t>
  </si>
  <si>
    <t xml:space="preserve">Barnpension och efterlevandestöd </t>
  </si>
  <si>
    <t>1:7</t>
  </si>
  <si>
    <t>Pensionsrätt för barnår</t>
  </si>
  <si>
    <t>Totalt:</t>
  </si>
  <si>
    <t>Sammanfattande tabell över anslagsuppföljningen inom Pensionsmyndighetens ansvarsområde 2021</t>
  </si>
  <si>
    <t>Ingående överföringsbelopp från 2020</t>
  </si>
  <si>
    <t>Anslag år 2021</t>
  </si>
  <si>
    <t>Tilldelade medel 2021</t>
  </si>
  <si>
    <t>Prognos för 2021</t>
  </si>
  <si>
    <t>Inkomstpensionstillägg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</si>
</sst>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name val="Arial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Palatino"/>
    </font>
    <font>
      <b/>
      <sz val="7"/>
      <color indexed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</borders>
  <cellStyleXfs count="1">
    <xf numFmtId="0" fontId="0" fillId="0" borderId="0"/>
  </cellStyleXfs>
  <cellXfs count="19">
    <xf numFmtId="0" fontId="0" fillId="0" borderId="0" xfId="0"/>
    <xf numFmtId="3" fontId="2" fillId="0" borderId="1" xfId="0" applyNumberFormat="1" applyFont="1" applyBorder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3" fontId="2" fillId="0" borderId="0" xfId="0" applyNumberFormat="1" applyFont="1" applyAlignment="1">
      <alignment horizontal="right" vertical="top" wrapText="1"/>
    </xf>
    <xf numFmtId="49" fontId="4" fillId="0" borderId="0" xfId="0" applyNumberFormat="1" applyFont="1" applyAlignment="1">
      <alignment horizontal="left" vertical="top" wrapText="1"/>
    </xf>
    <xf numFmtId="3" fontId="4" fillId="0" borderId="0" xfId="0" applyNumberFormat="1" applyFont="1" applyAlignment="1">
      <alignment horizontal="right" vertical="top" wrapText="1"/>
    </xf>
    <xf numFmtId="49" fontId="4" fillId="0" borderId="2" xfId="0" applyNumberFormat="1" applyFont="1" applyBorder="1" applyAlignment="1">
      <alignment horizontal="left" vertical="top" wrapText="1"/>
    </xf>
    <xf numFmtId="3" fontId="4" fillId="0" borderId="2" xfId="0" applyNumberFormat="1" applyFont="1" applyBorder="1" applyAlignment="1">
      <alignment horizontal="right" vertical="top" wrapText="1"/>
    </xf>
    <xf numFmtId="3" fontId="6" fillId="0" borderId="1" xfId="0" applyNumberFormat="1" applyFont="1" applyBorder="1" applyAlignment="1">
      <alignment horizontal="left" vertical="top" wrapText="1"/>
    </xf>
    <xf numFmtId="3" fontId="6" fillId="0" borderId="0" xfId="0" applyNumberFormat="1" applyFont="1" applyAlignment="1">
      <alignment horizontal="right" vertical="top" wrapText="1"/>
    </xf>
    <xf numFmtId="0" fontId="0" fillId="0" borderId="0" xfId="0" applyAlignment="1">
      <alignment horizontal="center"/>
    </xf>
    <xf numFmtId="0" fontId="9" fillId="0" borderId="0" xfId="0" applyFont="1"/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49" fontId="2" fillId="0" borderId="1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9"/>
  <sheetViews>
    <sheetView tabSelected="1" topLeftCell="D6" zoomScale="130" zoomScaleNormal="130" workbookViewId="0">
      <selection activeCell="F32" sqref="F32"/>
    </sheetView>
  </sheetViews>
  <sheetFormatPr defaultRowHeight="13.2"/>
  <cols>
    <col min="1" max="1" width="6.44140625" customWidth="1"/>
    <col min="2" max="2" width="5.6640625" customWidth="1"/>
    <col min="3" max="3" width="23.5546875" customWidth="1"/>
    <col min="4" max="8" width="11.6640625" customWidth="1"/>
    <col min="9" max="9" width="11.109375" customWidth="1"/>
    <col min="10" max="10" width="10.5546875" customWidth="1"/>
    <col min="11" max="11" width="12.109375" customWidth="1"/>
    <col min="12" max="12" width="9.21875" customWidth="1"/>
  </cols>
  <sheetData>
    <row r="1" spans="1:18" ht="13.8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2"/>
      <c r="K1" s="13"/>
      <c r="L1" s="13"/>
      <c r="M1" s="13"/>
      <c r="N1" s="13"/>
      <c r="O1" s="13"/>
      <c r="P1" s="13"/>
      <c r="Q1" s="13"/>
      <c r="R1" s="13"/>
    </row>
    <row r="2" spans="1:18">
      <c r="A2" s="10"/>
      <c r="B2" s="10"/>
      <c r="C2" s="10"/>
      <c r="D2" s="10"/>
      <c r="E2" s="10"/>
      <c r="F2" s="10"/>
      <c r="G2" s="10"/>
      <c r="H2" s="10"/>
      <c r="I2" s="10"/>
    </row>
    <row r="3" spans="1:18">
      <c r="A3" s="15" t="s">
        <v>1</v>
      </c>
      <c r="B3" s="16"/>
      <c r="C3" s="16"/>
      <c r="D3" s="16"/>
      <c r="E3" s="16"/>
      <c r="F3" s="16"/>
      <c r="G3" s="16"/>
      <c r="H3" s="16"/>
      <c r="I3" s="16"/>
    </row>
    <row r="4" spans="1:18" ht="13.8" thickBot="1">
      <c r="A4" s="10"/>
      <c r="B4" s="10"/>
      <c r="C4" s="10"/>
      <c r="D4" s="10"/>
      <c r="E4" s="10"/>
      <c r="F4" s="10"/>
      <c r="G4" s="10"/>
      <c r="H4" s="10"/>
      <c r="I4" s="10"/>
    </row>
    <row r="5" spans="1:18" ht="29.4" thickBot="1">
      <c r="A5" s="17"/>
      <c r="B5" s="17"/>
      <c r="C5" s="17"/>
      <c r="D5" s="1" t="s">
        <v>2</v>
      </c>
      <c r="E5" s="8" t="s">
        <v>3</v>
      </c>
      <c r="F5" s="8" t="s">
        <v>4</v>
      </c>
      <c r="G5" s="8" t="s">
        <v>5</v>
      </c>
      <c r="H5" s="8" t="s">
        <v>6</v>
      </c>
      <c r="I5" s="8" t="s">
        <v>7</v>
      </c>
      <c r="J5" s="8" t="s">
        <v>8</v>
      </c>
      <c r="K5" s="8" t="s">
        <v>9</v>
      </c>
      <c r="L5" s="8" t="s">
        <v>10</v>
      </c>
      <c r="M5" s="11"/>
    </row>
    <row r="6" spans="1:18">
      <c r="A6" s="18" t="s">
        <v>11</v>
      </c>
      <c r="B6" s="18"/>
      <c r="C6" s="18"/>
      <c r="D6" s="18"/>
      <c r="E6" s="18"/>
      <c r="F6" s="18"/>
      <c r="G6" s="18"/>
      <c r="H6" s="18"/>
      <c r="I6" s="18"/>
    </row>
    <row r="7" spans="1:18">
      <c r="A7" s="2" t="s">
        <v>12</v>
      </c>
      <c r="B7" s="2" t="s">
        <v>12</v>
      </c>
      <c r="C7" s="2" t="s">
        <v>13</v>
      </c>
      <c r="D7" s="9">
        <v>-93966</v>
      </c>
      <c r="E7" s="9">
        <v>14940800</v>
      </c>
      <c r="F7" s="3">
        <f>D7+E7</f>
        <v>14846834</v>
      </c>
      <c r="G7" s="9">
        <v>14393600</v>
      </c>
      <c r="H7" s="3">
        <f>E7-G7</f>
        <v>547200</v>
      </c>
      <c r="I7" s="3">
        <f>F7-G7</f>
        <v>453234</v>
      </c>
      <c r="J7" s="9">
        <v>747040</v>
      </c>
      <c r="K7" s="3">
        <f>F7+J7</f>
        <v>15593874</v>
      </c>
      <c r="L7" s="3">
        <f>(K7-G7)*((K7-G7)&lt;0)</f>
        <v>0</v>
      </c>
    </row>
    <row r="8" spans="1:18">
      <c r="A8" s="2" t="s">
        <v>14</v>
      </c>
      <c r="B8" s="2" t="s">
        <v>14</v>
      </c>
      <c r="C8" s="2" t="s">
        <v>15</v>
      </c>
      <c r="D8" s="9">
        <v>-64768</v>
      </c>
      <c r="E8" s="9">
        <v>9804900</v>
      </c>
      <c r="F8" s="3">
        <f>D8+E8</f>
        <v>9740132</v>
      </c>
      <c r="G8" s="9">
        <v>9966200</v>
      </c>
      <c r="H8" s="3">
        <f>E8-G8</f>
        <v>-161300</v>
      </c>
      <c r="I8" s="3">
        <f>F8-G8</f>
        <v>-226068</v>
      </c>
      <c r="J8" s="9">
        <v>490245</v>
      </c>
      <c r="K8" s="9">
        <f>F8+J8</f>
        <v>10230377</v>
      </c>
      <c r="L8" s="9">
        <f>(K8-G8)*((K8-G8)&lt;0)</f>
        <v>0</v>
      </c>
    </row>
    <row r="9" spans="1:18">
      <c r="A9" s="2" t="s">
        <v>16</v>
      </c>
      <c r="B9" s="2" t="s">
        <v>16</v>
      </c>
      <c r="C9" s="2" t="s">
        <v>17</v>
      </c>
      <c r="D9" s="9">
        <v>0</v>
      </c>
      <c r="E9" s="9">
        <v>10026300</v>
      </c>
      <c r="F9" s="3">
        <f>D9+E9</f>
        <v>10026300</v>
      </c>
      <c r="G9" s="9">
        <v>10392200</v>
      </c>
      <c r="H9" s="3">
        <f>E9-G9</f>
        <v>-365900</v>
      </c>
      <c r="I9" s="3">
        <f>F9-G9</f>
        <v>-365900</v>
      </c>
      <c r="J9" s="9">
        <v>501315</v>
      </c>
      <c r="K9" s="3">
        <f>F9+J9</f>
        <v>10527615</v>
      </c>
      <c r="L9" s="3">
        <f>(K9-G9)*((K9-G9)&lt;0)</f>
        <v>0</v>
      </c>
    </row>
    <row r="10" spans="1:18">
      <c r="A10" s="2" t="s">
        <v>18</v>
      </c>
      <c r="B10" s="2" t="s">
        <v>18</v>
      </c>
      <c r="C10" s="2" t="s">
        <v>19</v>
      </c>
      <c r="D10" s="9">
        <v>-47333</v>
      </c>
      <c r="E10" s="9">
        <v>1174500</v>
      </c>
      <c r="F10" s="3">
        <f>D10+E10</f>
        <v>1127167</v>
      </c>
      <c r="G10" s="9">
        <v>1175500</v>
      </c>
      <c r="H10" s="3">
        <f>E10-G10</f>
        <v>-1000</v>
      </c>
      <c r="I10" s="3">
        <f>F10-G10</f>
        <v>-48333</v>
      </c>
      <c r="J10" s="9">
        <v>58725</v>
      </c>
      <c r="K10" s="3">
        <f>F10+J10</f>
        <v>1185892</v>
      </c>
      <c r="L10" s="3">
        <f>(K10-G10)*((K10-G10)&lt;0)</f>
        <v>0</v>
      </c>
    </row>
    <row r="11" spans="1:18">
      <c r="A11" s="2" t="s">
        <v>20</v>
      </c>
      <c r="B11" s="2" t="s">
        <v>21</v>
      </c>
      <c r="C11" s="2" t="s">
        <v>22</v>
      </c>
      <c r="D11" s="9">
        <v>23000</v>
      </c>
      <c r="E11" s="9">
        <v>672896</v>
      </c>
      <c r="F11" s="9">
        <f>D11+E11</f>
        <v>695896</v>
      </c>
      <c r="G11" s="9">
        <v>713000</v>
      </c>
      <c r="H11" s="9">
        <f>E11-G11</f>
        <v>-40104</v>
      </c>
      <c r="I11" s="9">
        <f>F11-G11</f>
        <v>-17104</v>
      </c>
      <c r="J11" s="9">
        <v>35754</v>
      </c>
      <c r="K11" s="9">
        <f>F11+J11</f>
        <v>731650</v>
      </c>
      <c r="L11" s="3">
        <f>(K11-G11)*((K11-G11)&lt;0)</f>
        <v>0</v>
      </c>
    </row>
    <row r="12" spans="1:18">
      <c r="A12" s="4"/>
      <c r="B12" s="4"/>
      <c r="C12" s="4" t="s">
        <v>23</v>
      </c>
      <c r="D12" s="5">
        <f t="shared" ref="D12:I12" si="0">SUM(D7:D11)</f>
        <v>-183067</v>
      </c>
      <c r="E12" s="5">
        <f t="shared" si="0"/>
        <v>36619396</v>
      </c>
      <c r="F12" s="5">
        <f t="shared" si="0"/>
        <v>36436329</v>
      </c>
      <c r="G12" s="5">
        <f t="shared" si="0"/>
        <v>36640500</v>
      </c>
      <c r="H12" s="5">
        <f t="shared" si="0"/>
        <v>-21104</v>
      </c>
      <c r="I12" s="5">
        <f t="shared" si="0"/>
        <v>-204171</v>
      </c>
      <c r="J12" s="5">
        <f>SUM(J7:J11)</f>
        <v>1833079</v>
      </c>
      <c r="K12" s="5">
        <f>SUM(K7:K11)</f>
        <v>38269408</v>
      </c>
      <c r="L12" s="5">
        <f>SUM(L7:L11)</f>
        <v>0</v>
      </c>
    </row>
    <row r="13" spans="1:18">
      <c r="A13" s="18" t="s">
        <v>24</v>
      </c>
      <c r="B13" s="18"/>
      <c r="C13" s="18"/>
      <c r="D13" s="18"/>
      <c r="E13" s="18"/>
      <c r="F13" s="18"/>
      <c r="G13" s="18"/>
      <c r="H13" s="18"/>
      <c r="I13" s="18"/>
    </row>
    <row r="14" spans="1:18">
      <c r="A14" s="2" t="s">
        <v>25</v>
      </c>
      <c r="B14" s="2" t="s">
        <v>25</v>
      </c>
      <c r="C14" s="2" t="s">
        <v>26</v>
      </c>
      <c r="D14" s="9">
        <v>-32604</v>
      </c>
      <c r="E14" s="9">
        <v>997300</v>
      </c>
      <c r="F14" s="3">
        <f>D14+E14</f>
        <v>964696</v>
      </c>
      <c r="G14" s="9">
        <v>1033500</v>
      </c>
      <c r="H14" s="3">
        <f>E14-G14</f>
        <v>-36200</v>
      </c>
      <c r="I14" s="3">
        <f>F14-G14</f>
        <v>-68804</v>
      </c>
      <c r="J14" s="9">
        <v>59838</v>
      </c>
      <c r="K14" s="3">
        <f>F14+J14</f>
        <v>1024534</v>
      </c>
      <c r="L14" s="3">
        <f>(K14-G14)*((K14-G14)&lt;0)</f>
        <v>-8966</v>
      </c>
    </row>
    <row r="15" spans="1:18">
      <c r="A15" s="2" t="s">
        <v>27</v>
      </c>
      <c r="B15" s="2" t="s">
        <v>27</v>
      </c>
      <c r="C15" s="2" t="s">
        <v>28</v>
      </c>
      <c r="D15" s="9">
        <v>0</v>
      </c>
      <c r="E15" s="9">
        <v>7565300</v>
      </c>
      <c r="F15" s="9">
        <f>D15+E15</f>
        <v>7565300</v>
      </c>
      <c r="G15" s="9">
        <v>7565300</v>
      </c>
      <c r="H15" s="9">
        <f>E15-G15</f>
        <v>0</v>
      </c>
      <c r="I15" s="9">
        <f>F15-G15</f>
        <v>0</v>
      </c>
      <c r="J15" s="9">
        <v>0</v>
      </c>
      <c r="K15" s="9">
        <f>F15+J15</f>
        <v>7565300</v>
      </c>
      <c r="L15" s="9">
        <f>(K15-G15)*((K15-G15)&lt;0)</f>
        <v>0</v>
      </c>
    </row>
    <row r="16" spans="1:18">
      <c r="A16" s="4"/>
      <c r="B16" s="4"/>
      <c r="C16" s="4" t="s">
        <v>23</v>
      </c>
      <c r="D16" s="5">
        <f t="shared" ref="D16:I16" si="1">SUM(D14:D15)</f>
        <v>-32604</v>
      </c>
      <c r="E16" s="5">
        <f t="shared" si="1"/>
        <v>8562600</v>
      </c>
      <c r="F16" s="5">
        <f t="shared" si="1"/>
        <v>8529996</v>
      </c>
      <c r="G16" s="5">
        <f t="shared" si="1"/>
        <v>8598800</v>
      </c>
      <c r="H16" s="5">
        <f t="shared" si="1"/>
        <v>-36200</v>
      </c>
      <c r="I16" s="5">
        <f t="shared" si="1"/>
        <v>-68804</v>
      </c>
      <c r="J16" s="5">
        <f>SUM(J14:J15)</f>
        <v>59838</v>
      </c>
      <c r="K16" s="5">
        <f>SUM(K14:K15)</f>
        <v>8589834</v>
      </c>
      <c r="L16" s="5">
        <f>SUM(L14:L15)</f>
        <v>-8966</v>
      </c>
    </row>
    <row r="17" spans="1:12">
      <c r="A17" s="14"/>
      <c r="B17" s="14"/>
      <c r="C17" s="14"/>
      <c r="D17" s="14"/>
      <c r="E17" s="14"/>
      <c r="F17" s="14"/>
      <c r="G17" s="14"/>
      <c r="H17" s="14"/>
      <c r="I17" s="14"/>
    </row>
    <row r="18" spans="1:12" ht="13.8" thickBot="1">
      <c r="A18" s="6"/>
      <c r="B18" s="6"/>
      <c r="C18" s="6" t="s">
        <v>29</v>
      </c>
      <c r="D18" s="7">
        <f t="shared" ref="D18:L18" si="2">D12+D16</f>
        <v>-215671</v>
      </c>
      <c r="E18" s="7">
        <f t="shared" si="2"/>
        <v>45181996</v>
      </c>
      <c r="F18" s="7">
        <f t="shared" si="2"/>
        <v>44966325</v>
      </c>
      <c r="G18" s="7">
        <f t="shared" si="2"/>
        <v>45239300</v>
      </c>
      <c r="H18" s="7">
        <f t="shared" si="2"/>
        <v>-57304</v>
      </c>
      <c r="I18" s="7">
        <f t="shared" si="2"/>
        <v>-272975</v>
      </c>
      <c r="J18" s="7">
        <f t="shared" si="2"/>
        <v>1892917</v>
      </c>
      <c r="K18" s="7">
        <f t="shared" si="2"/>
        <v>46859242</v>
      </c>
      <c r="L18" s="7">
        <f t="shared" si="2"/>
        <v>-8966</v>
      </c>
    </row>
    <row r="21" spans="1:12" ht="14.1" customHeight="1">
      <c r="A21" s="12" t="s">
        <v>30</v>
      </c>
      <c r="B21" s="13"/>
      <c r="C21" s="13"/>
      <c r="D21" s="13"/>
      <c r="E21" s="13"/>
      <c r="F21" s="13"/>
      <c r="G21" s="13"/>
      <c r="H21" s="13"/>
      <c r="I21" s="13"/>
    </row>
    <row r="22" spans="1:12">
      <c r="A22" s="10"/>
      <c r="B22" s="10"/>
      <c r="C22" s="10"/>
      <c r="D22" s="10"/>
      <c r="E22" s="10"/>
      <c r="F22" s="10"/>
      <c r="G22" s="10"/>
      <c r="H22" s="10"/>
      <c r="I22" s="10"/>
    </row>
    <row r="23" spans="1:12" ht="12.45" customHeight="1">
      <c r="A23" s="15" t="s">
        <v>1</v>
      </c>
      <c r="B23" s="16"/>
      <c r="C23" s="16"/>
      <c r="D23" s="16"/>
      <c r="E23" s="16"/>
      <c r="F23" s="16"/>
      <c r="G23" s="16"/>
      <c r="H23" s="16"/>
      <c r="I23" s="16"/>
    </row>
    <row r="24" spans="1:12" ht="13.8" thickBot="1">
      <c r="A24" s="10"/>
      <c r="B24" s="10"/>
      <c r="C24" s="10"/>
      <c r="D24" s="10"/>
      <c r="E24" s="10"/>
      <c r="F24" s="10"/>
      <c r="G24" s="10"/>
      <c r="H24" s="10"/>
      <c r="I24" s="10"/>
    </row>
    <row r="25" spans="1:12" ht="29.4" thickBot="1">
      <c r="A25" s="17"/>
      <c r="B25" s="17"/>
      <c r="C25" s="17"/>
      <c r="D25" s="1" t="s">
        <v>31</v>
      </c>
      <c r="E25" s="8" t="s">
        <v>32</v>
      </c>
      <c r="F25" s="8" t="s">
        <v>33</v>
      </c>
      <c r="G25" s="8" t="s">
        <v>34</v>
      </c>
      <c r="H25" s="8" t="s">
        <v>6</v>
      </c>
      <c r="I25" s="8" t="s">
        <v>7</v>
      </c>
    </row>
    <row r="26" spans="1:12">
      <c r="A26" s="18" t="s">
        <v>11</v>
      </c>
      <c r="B26" s="18"/>
      <c r="C26" s="18"/>
      <c r="D26" s="18"/>
      <c r="E26" s="18"/>
      <c r="F26" s="18"/>
      <c r="G26" s="18"/>
      <c r="H26" s="18"/>
      <c r="I26" s="18"/>
    </row>
    <row r="27" spans="1:12">
      <c r="A27" s="2" t="s">
        <v>12</v>
      </c>
      <c r="B27" s="2" t="s">
        <v>12</v>
      </c>
      <c r="C27" s="2" t="s">
        <v>13</v>
      </c>
      <c r="D27" s="9">
        <f>MIN(I7,0)</f>
        <v>0</v>
      </c>
      <c r="E27" s="9">
        <v>14141100</v>
      </c>
      <c r="F27" s="3">
        <f t="shared" ref="F27:F32" si="3">D27+E27</f>
        <v>14141100</v>
      </c>
      <c r="G27" s="9">
        <v>13998100</v>
      </c>
      <c r="H27" s="3">
        <f t="shared" ref="H27:H32" si="4">E27-G27</f>
        <v>143000</v>
      </c>
      <c r="I27" s="3">
        <f t="shared" ref="I27:I32" si="5">F27-G27</f>
        <v>143000</v>
      </c>
    </row>
    <row r="28" spans="1:12">
      <c r="A28" s="2" t="s">
        <v>14</v>
      </c>
      <c r="B28" s="2" t="s">
        <v>14</v>
      </c>
      <c r="C28" s="2" t="s">
        <v>15</v>
      </c>
      <c r="D28" s="9">
        <f t="shared" ref="D28:D30" si="6">MIN(I8,0)</f>
        <v>-226068</v>
      </c>
      <c r="E28" s="9">
        <v>9343300</v>
      </c>
      <c r="F28" s="3">
        <f t="shared" si="3"/>
        <v>9117232</v>
      </c>
      <c r="G28" s="9">
        <v>9342500</v>
      </c>
      <c r="H28" s="3">
        <f t="shared" si="4"/>
        <v>800</v>
      </c>
      <c r="I28" s="3">
        <f t="shared" si="5"/>
        <v>-225268</v>
      </c>
    </row>
    <row r="29" spans="1:12">
      <c r="A29" s="2" t="s">
        <v>16</v>
      </c>
      <c r="B29" s="2" t="s">
        <v>16</v>
      </c>
      <c r="C29" s="2" t="s">
        <v>17</v>
      </c>
      <c r="D29" s="9">
        <f t="shared" si="6"/>
        <v>-365900</v>
      </c>
      <c r="E29" s="9">
        <v>10273800</v>
      </c>
      <c r="F29" s="3">
        <f t="shared" si="3"/>
        <v>9907900</v>
      </c>
      <c r="G29" s="9">
        <v>10305400</v>
      </c>
      <c r="H29" s="3">
        <f t="shared" si="4"/>
        <v>-31600</v>
      </c>
      <c r="I29" s="3">
        <f t="shared" si="5"/>
        <v>-397500</v>
      </c>
    </row>
    <row r="30" spans="1:12">
      <c r="A30" s="2" t="s">
        <v>18</v>
      </c>
      <c r="B30" s="2" t="s">
        <v>18</v>
      </c>
      <c r="C30" s="2" t="s">
        <v>19</v>
      </c>
      <c r="D30" s="9">
        <f t="shared" si="6"/>
        <v>-48333</v>
      </c>
      <c r="E30" s="9">
        <v>1130100</v>
      </c>
      <c r="F30" s="3">
        <f t="shared" si="3"/>
        <v>1081767</v>
      </c>
      <c r="G30" s="9">
        <v>1176300</v>
      </c>
      <c r="H30" s="3">
        <f t="shared" si="4"/>
        <v>-46200</v>
      </c>
      <c r="I30" s="3">
        <f t="shared" si="5"/>
        <v>-94533</v>
      </c>
    </row>
    <row r="31" spans="1:12">
      <c r="A31" s="2" t="s">
        <v>25</v>
      </c>
      <c r="B31" s="2" t="s">
        <v>25</v>
      </c>
      <c r="C31" s="2" t="s">
        <v>35</v>
      </c>
      <c r="D31" s="9">
        <v>0</v>
      </c>
      <c r="E31" s="9">
        <v>1990000</v>
      </c>
      <c r="F31" s="3">
        <f t="shared" si="3"/>
        <v>1990000</v>
      </c>
      <c r="G31" s="9">
        <v>2040000</v>
      </c>
      <c r="H31" s="3">
        <f t="shared" si="4"/>
        <v>-50000</v>
      </c>
      <c r="I31" s="3">
        <f t="shared" si="5"/>
        <v>-50000</v>
      </c>
    </row>
    <row r="32" spans="1:12">
      <c r="A32" s="2" t="s">
        <v>20</v>
      </c>
      <c r="B32" s="2" t="s">
        <v>21</v>
      </c>
      <c r="C32" s="2" t="s">
        <v>22</v>
      </c>
      <c r="D32" s="9">
        <f>MIN(I11,0)</f>
        <v>-17104</v>
      </c>
      <c r="E32" s="9">
        <v>777588</v>
      </c>
      <c r="F32" s="9">
        <f t="shared" si="3"/>
        <v>760484</v>
      </c>
      <c r="G32" s="9">
        <v>778000</v>
      </c>
      <c r="H32" s="9">
        <f t="shared" si="4"/>
        <v>-412</v>
      </c>
      <c r="I32" s="9">
        <f t="shared" si="5"/>
        <v>-17516</v>
      </c>
    </row>
    <row r="33" spans="1:9">
      <c r="A33" s="4"/>
      <c r="B33" s="4"/>
      <c r="C33" s="4" t="s">
        <v>23</v>
      </c>
      <c r="D33" s="5">
        <f t="shared" ref="D33:I33" si="7">SUM(D27:D32)</f>
        <v>-657405</v>
      </c>
      <c r="E33" s="5">
        <f t="shared" si="7"/>
        <v>37655888</v>
      </c>
      <c r="F33" s="5">
        <f t="shared" si="7"/>
        <v>36998483</v>
      </c>
      <c r="G33" s="5">
        <f t="shared" si="7"/>
        <v>37640300</v>
      </c>
      <c r="H33" s="5">
        <f t="shared" si="7"/>
        <v>15588</v>
      </c>
      <c r="I33" s="5">
        <f t="shared" si="7"/>
        <v>-641817</v>
      </c>
    </row>
    <row r="34" spans="1:9">
      <c r="A34" s="18" t="s">
        <v>24</v>
      </c>
      <c r="B34" s="18"/>
      <c r="C34" s="18"/>
      <c r="D34" s="18"/>
      <c r="E34" s="18"/>
      <c r="F34" s="18"/>
      <c r="G34" s="18"/>
      <c r="H34" s="18"/>
      <c r="I34" s="18"/>
    </row>
    <row r="35" spans="1:9">
      <c r="A35" s="2" t="s">
        <v>25</v>
      </c>
      <c r="B35" s="2" t="s">
        <v>25</v>
      </c>
      <c r="C35" s="2" t="s">
        <v>26</v>
      </c>
      <c r="D35" s="9">
        <f>MIN(I14,0)</f>
        <v>-68804</v>
      </c>
      <c r="E35" s="9">
        <v>1018600</v>
      </c>
      <c r="F35" s="3">
        <v>1032500</v>
      </c>
      <c r="G35" s="9">
        <v>996000</v>
      </c>
      <c r="H35" s="3">
        <f>E35-G35</f>
        <v>22600</v>
      </c>
      <c r="I35" s="3">
        <f>F35-G35</f>
        <v>36500</v>
      </c>
    </row>
    <row r="36" spans="1:9">
      <c r="A36" s="2" t="s">
        <v>27</v>
      </c>
      <c r="B36" s="2" t="s">
        <v>27</v>
      </c>
      <c r="C36" s="2" t="s">
        <v>28</v>
      </c>
      <c r="D36" s="9">
        <f>MIN(I15,0)</f>
        <v>0</v>
      </c>
      <c r="E36" s="9">
        <v>8070800</v>
      </c>
      <c r="F36" s="9">
        <f>D36+E36</f>
        <v>8070800</v>
      </c>
      <c r="G36" s="9">
        <v>8070800</v>
      </c>
      <c r="H36" s="9">
        <f>E36-G36</f>
        <v>0</v>
      </c>
      <c r="I36" s="9">
        <f>F36-G36</f>
        <v>0</v>
      </c>
    </row>
    <row r="37" spans="1:9">
      <c r="A37" s="4"/>
      <c r="B37" s="4"/>
      <c r="C37" s="4" t="s">
        <v>23</v>
      </c>
      <c r="D37" s="5">
        <f t="shared" ref="D37:I37" si="8">SUM(D35:D36)</f>
        <v>-68804</v>
      </c>
      <c r="E37" s="5">
        <f t="shared" si="8"/>
        <v>9089400</v>
      </c>
      <c r="F37" s="5">
        <f t="shared" si="8"/>
        <v>9103300</v>
      </c>
      <c r="G37" s="5">
        <f t="shared" si="8"/>
        <v>9066800</v>
      </c>
      <c r="H37" s="5">
        <f t="shared" si="8"/>
        <v>22600</v>
      </c>
      <c r="I37" s="5">
        <f t="shared" si="8"/>
        <v>36500</v>
      </c>
    </row>
    <row r="38" spans="1:9">
      <c r="A38" s="14"/>
      <c r="B38" s="14"/>
      <c r="C38" s="14"/>
      <c r="D38" s="14"/>
      <c r="E38" s="14"/>
      <c r="F38" s="14"/>
      <c r="G38" s="14"/>
      <c r="H38" s="14"/>
      <c r="I38" s="14"/>
    </row>
    <row r="39" spans="1:9" ht="13.8" thickBot="1">
      <c r="A39" s="6"/>
      <c r="B39" s="6"/>
      <c r="C39" s="6" t="s">
        <v>29</v>
      </c>
      <c r="D39" s="7">
        <f t="shared" ref="D39:I39" si="9">D33+D37</f>
        <v>-726209</v>
      </c>
      <c r="E39" s="7">
        <f t="shared" si="9"/>
        <v>46745288</v>
      </c>
      <c r="F39" s="7">
        <f t="shared" si="9"/>
        <v>46101783</v>
      </c>
      <c r="G39" s="7">
        <f t="shared" si="9"/>
        <v>46707100</v>
      </c>
      <c r="H39" s="7">
        <f t="shared" si="9"/>
        <v>38188</v>
      </c>
      <c r="I39" s="7">
        <f t="shared" si="9"/>
        <v>-605317</v>
      </c>
    </row>
  </sheetData>
  <mergeCells count="13">
    <mergeCell ref="A38:I38"/>
    <mergeCell ref="A21:I21"/>
    <mergeCell ref="A23:I23"/>
    <mergeCell ref="A25:C25"/>
    <mergeCell ref="A26:I26"/>
    <mergeCell ref="A34:I34"/>
    <mergeCell ref="J1:R1"/>
    <mergeCell ref="A17:I17"/>
    <mergeCell ref="A1:I1"/>
    <mergeCell ref="A3:I3"/>
    <mergeCell ref="A5:C5"/>
    <mergeCell ref="A6:I6"/>
    <mergeCell ref="A13:I13"/>
  </mergeCells>
  <phoneticPr fontId="5" type="noConversion"/>
  <pageMargins left="0.78740157480314965" right="0.78740157480314965" top="0.98425196850393704" bottom="0.78740157480314965" header="0.51181102362204722" footer="0.51181102362204722"/>
  <pageSetup paperSize="9" scale="90" orientation="landscape" r:id="rId1"/>
  <headerFooter scaleWithDoc="0" alignWithMargins="0">
    <oddFooter>&amp;C&amp;P (&amp;N)&amp;R&amp;KFF0000 &amp;K000000Bilaga 1 till Rapport&amp;KFF0000 &amp;K0000002020-10-23, VER 2020-2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äkerhetsklass xmlns="465edb57-3a11-4ff8-9c43-7dc2da403828">Intern</Säkerhetsklass>
    <Dokumentstatus xmlns="465edb57-3a11-4ff8-9c43-7dc2da403828">UTKAST</Dokumentstatus>
    <TaxKeywordTaxHTField xmlns="465edb57-3a11-4ff8-9c43-7dc2da403828">
      <Terms xmlns="http://schemas.microsoft.com/office/infopath/2007/PartnerControls"/>
    </TaxKeywordTaxHTField>
    <TaxCatchAll xmlns="465edb57-3a11-4ff8-9c43-7dc2da403828">
      <Value>10</Value>
      <Value>1</Value>
    </TaxCatchAll>
    <_dlc_DocId xmlns="465edb57-3a11-4ff8-9c43-7dc2da403828">4JXXJJFS64ZS-957833390-327</_dlc_DocId>
    <_dlc_DocIdUrl xmlns="465edb57-3a11-4ff8-9c43-7dc2da403828">
      <Url>https://sp.pensionsmyndigheten.se/ovr/ANSLAG/_layouts/15/DocIdRedir.aspx?ID=4JXXJJFS64ZS-957833390-327</Url>
      <Description>4JXXJJFS64ZS-957833390-327</Description>
    </_dlc_DocIdUrl>
    <c611286023d1454ea232712bcb235812 xmlns="465edb57-3a11-4ff8-9c43-7dc2da403828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2.4.1 Redovisa/administrera ekonomi</TermName>
          <TermId xmlns="http://schemas.microsoft.com/office/infopath/2007/PartnerControls">07d92175-fe9b-412b-b2fd-3e9fd97df562</TermId>
        </TermInfo>
      </Terms>
    </c611286023d1454ea232712bcb235812>
    <Sekretessmarkering xmlns="465edb57-3a11-4ff8-9c43-7dc2da403828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M Rapport" ma:contentTypeID="0x010100502CDB7A0A91F2418536AA9171EEDEB53E00C01B8627A9A63544AE06C9A131F37BBD" ma:contentTypeVersion="18" ma:contentTypeDescription="" ma:contentTypeScope="" ma:versionID="32e2dd59aeaac4fff3643f5a6e0eca05">
  <xsd:schema xmlns:xsd="http://www.w3.org/2001/XMLSchema" xmlns:xs="http://www.w3.org/2001/XMLSchema" xmlns:p="http://schemas.microsoft.com/office/2006/metadata/properties" xmlns:ns2="465edb57-3a11-4ff8-9c43-7dc2da403828" targetNamespace="http://schemas.microsoft.com/office/2006/metadata/properties" ma:root="true" ma:fieldsID="af0e5d94583ec14070ba66e202abe413" ns2:_="">
    <xsd:import namespace="465edb57-3a11-4ff8-9c43-7dc2da403828"/>
    <xsd:element name="properties">
      <xsd:complexType>
        <xsd:sequence>
          <xsd:element name="documentManagement">
            <xsd:complexType>
              <xsd:all>
                <xsd:element ref="ns2:Säkerhetsklass" minOccurs="0"/>
                <xsd:element ref="ns2:Dokumentstatus" minOccurs="0"/>
                <xsd:element ref="ns2:Sekretessmarkering" minOccurs="0"/>
                <xsd:element ref="ns2:_dlc_DocId" minOccurs="0"/>
                <xsd:element ref="ns2:_dlc_DocIdUrl" minOccurs="0"/>
                <xsd:element ref="ns2:_dlc_DocIdPersistId" minOccurs="0"/>
                <xsd:element ref="ns2:c611286023d1454ea232712bcb235812" minOccurs="0"/>
                <xsd:element ref="ns2:TaxCatchAll" minOccurs="0"/>
                <xsd:element ref="ns2:TaxCatchAllLabel" minOccurs="0"/>
                <xsd:element ref="ns2:TaxKeyword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5edb57-3a11-4ff8-9c43-7dc2da403828" elementFormDefault="qualified">
    <xsd:import namespace="http://schemas.microsoft.com/office/2006/documentManagement/types"/>
    <xsd:import namespace="http://schemas.microsoft.com/office/infopath/2007/PartnerControls"/>
    <xsd:element name="Säkerhetsklass" ma:index="1" nillable="true" ma:displayName="Informationsklass" ma:default="Oklassificerad" ma:description="Anger vilken typ av information dokumentet innehåller och hur spridning får ske. Se PID109393 Informationsklassning – Anvisning.&#10;http://orangeriet/download/18.3ebb74d13a5948e7343154/1372924502831/PID109393_v1.0+Anvisning+informationsklassning.pdf" ma:format="Dropdown" ma:internalName="S_x00e4_kerhetsklass" ma:readOnly="false">
      <xsd:simpleType>
        <xsd:restriction base="dms:Choice">
          <xsd:enumeration value="Oklassificerad"/>
          <xsd:enumeration value="Publik"/>
          <xsd:enumeration value="Intern"/>
          <xsd:enumeration value="Känslig"/>
          <xsd:enumeration value="Mycket känslig"/>
        </xsd:restriction>
      </xsd:simpleType>
    </xsd:element>
    <xsd:element name="Dokumentstatus" ma:index="2" nillable="true" ma:displayName="Dokumentstatus" ma:default="UTKAST" ma:description="Ett dokument ska ha status utkast fram till att det godkänns av dokumentägaren." ma:format="Dropdown" ma:internalName="Dokumentstatus" ma:readOnly="false">
      <xsd:simpleType>
        <xsd:restriction base="dms:Choice">
          <xsd:enumeration value="UTKAST"/>
          <xsd:enumeration value="GODKÄND"/>
          <xsd:enumeration value="INAKTUELL"/>
        </xsd:restriction>
      </xsd:simpleType>
    </xsd:element>
    <xsd:element name="Sekretessmarkering" ma:index="5" nillable="true" ma:displayName="Sekretessmarkering" ma:description="Ange vilken typ av sekretess dokumentet omfattas av. om Ingen, lämna fältet blankt." ma:internalName="Sekretessmarkering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8 kap. 1 § (förundersökningssekretess)"/>
                    <xsd:enumeration value="18 kap. 3 § (Misstanke om brott)"/>
                    <xsd:enumeration value="18 kap. 8 §  eller 9 § (Informationssäkerhet)"/>
                    <xsd:enumeration value="21 kap. 3 § (Förföljda personer)"/>
                    <xsd:enumeration value="21 kap. 7 § (Risk för behandling i strid med GDPR)"/>
                    <xsd:enumeration value="24 kap. 8 § (Statistiksekretess)"/>
                    <xsd:enumeration value="28 kap. 1 § (Allmän socialförsäkringssekretess)"/>
                    <xsd:enumeration value="28 kap. 5 § (Socialförsäkringssekretess - fondval, efterlevandeskydd)"/>
                    <xsd:enumeration value="39 kap. 1 – 3 §§ (Sekretess i personaladministrativ verksamhet)"/>
                    <xsd:enumeration value="Annat"/>
                  </xsd:restriction>
                </xsd:simpleType>
              </xsd:element>
            </xsd:sequence>
          </xsd:extension>
        </xsd:complexContent>
      </xsd:complexType>
    </xsd:element>
    <xsd:element name="_dlc_DocId" ma:index="10" nillable="true" ma:displayName="Dokument-ID-värde" ma:description="Värdet för dokument-ID som tilldelats till det här objektet." ma:internalName="_dlc_DocId" ma:readOnly="true">
      <xsd:simpleType>
        <xsd:restriction base="dms:Text"/>
      </xsd:simpleType>
    </xsd:element>
    <xsd:element name="_dlc_DocIdUrl" ma:index="11" nillable="true" ma:displayName="Dokument-ID" ma:description="Permanent länk till det här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c611286023d1454ea232712bcb235812" ma:index="13" nillable="true" ma:taxonomy="true" ma:internalName="c611286023d1454ea232712bcb235812" ma:taxonomyFieldName="Processgrupp" ma:displayName="Processgrupp" ma:default="" ma:fieldId="{c6112860-23d1-454e-a232-712bcb235812}" ma:taxonomyMulti="true" ma:sspId="70cc9aaf-3c20-4758-af7f-200ca945dcd1" ma:termSetId="62fad8cf-4564-4199-a752-5142b1e49d9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970712c8-eadc-496b-8176-7a0d5d700ad4}" ma:internalName="TaxCatchAll" ma:showField="CatchAllData" ma:web="3ae303ab-15e8-4cf6-a440-97e7f84f1a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hidden="true" ma:list="{970712c8-eadc-496b-8176-7a0d5d700ad4}" ma:internalName="TaxCatchAllLabel" ma:readOnly="true" ma:showField="CatchAllDataLabel" ma:web="3ae303ab-15e8-4cf6-a440-97e7f84f1a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8" nillable="true" ma:taxonomy="true" ma:internalName="TaxKeywordTaxHTField" ma:taxonomyFieldName="TaxKeyword" ma:displayName="Företagsnyckelord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Innehållstyp"/>
        <xsd:element ref="dc:title" minOccurs="0" maxOccurs="1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haredContentType xmlns="Microsoft.SharePoint.Taxonomy.ContentTypeSync" SourceId="70cc9aaf-3c20-4758-af7f-200ca945dcd1" ContentTypeId="0x010100502CDB7A0A91F2418536AA9171EEDEB53E" PreviousValue="false"/>
</file>

<file path=customXml/itemProps1.xml><?xml version="1.0" encoding="utf-8"?>
<ds:datastoreItem xmlns:ds="http://schemas.openxmlformats.org/officeDocument/2006/customXml" ds:itemID="{301C5D6B-AE9E-400C-85D7-F1A53858429A}"/>
</file>

<file path=customXml/itemProps2.xml><?xml version="1.0" encoding="utf-8"?>
<ds:datastoreItem xmlns:ds="http://schemas.openxmlformats.org/officeDocument/2006/customXml" ds:itemID="{BD22304C-A22E-47F5-8E4B-B2D6848623CC}"/>
</file>

<file path=customXml/itemProps3.xml><?xml version="1.0" encoding="utf-8"?>
<ds:datastoreItem xmlns:ds="http://schemas.openxmlformats.org/officeDocument/2006/customXml" ds:itemID="{42C1A818-C2C7-4FF4-B783-456174BE0CD4}"/>
</file>

<file path=customXml/itemProps4.xml><?xml version="1.0" encoding="utf-8"?>
<ds:datastoreItem xmlns:ds="http://schemas.openxmlformats.org/officeDocument/2006/customXml" ds:itemID="{41D34EDA-6EC6-471E-8D88-D85BF9277707}"/>
</file>

<file path=customXml/itemProps5.xml><?xml version="1.0" encoding="utf-8"?>
<ds:datastoreItem xmlns:ds="http://schemas.openxmlformats.org/officeDocument/2006/customXml" ds:itemID="{D7E65243-AEAD-4B3E-BA0D-DD2A312F284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bilaga 1</vt:lpstr>
    </vt:vector>
  </TitlesOfParts>
  <Manager/>
  <Company>SFA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Granbom</dc:creator>
  <cp:keywords/>
  <dc:description/>
  <cp:lastModifiedBy>Johan Söderberg</cp:lastModifiedBy>
  <cp:revision/>
  <dcterms:created xsi:type="dcterms:W3CDTF">2009-10-28T11:41:28Z</dcterms:created>
  <dcterms:modified xsi:type="dcterms:W3CDTF">2020-10-20T19:17:14Z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0x010100502CDB7A0A91F2418536AA9171EEDEB53E00C01B8627A9A63544AE06C9A131F37BBD</vt:lpwstr>
  </property>
  <property fmtid="{D5CDD505-2E9C-101B-9397-08002B2CF9AE}" pid="3" name="abc491f40c194aeca9d489bc3b2652f5">
    <vt:lpwstr>Hela Pensionsmyndigheten|1eaa11e7-d736-4537-b624-27e16bb1c838</vt:lpwstr>
  </property>
  <property fmtid="{D5CDD505-2E9C-101B-9397-08002B2CF9AE}" pid="4" name="Gäller för0">
    <vt:lpwstr>1;#Hela Pensionsmyndigheten|1eaa11e7-d736-4537-b624-27e16bb1c838</vt:lpwstr>
  </property>
  <property fmtid="{D5CDD505-2E9C-101B-9397-08002B2CF9AE}" pid="5" name="_dlc_DocIdItemGuid">
    <vt:lpwstr>49d41bc8-1b4a-4faf-a106-c150cce607fc</vt:lpwstr>
  </property>
  <property fmtid="{D5CDD505-2E9C-101B-9397-08002B2CF9AE}" pid="6" name="TaxKeyword">
    <vt:lpwstr/>
  </property>
  <property fmtid="{D5CDD505-2E9C-101B-9397-08002B2CF9AE}" pid="7" name="Processgrupp">
    <vt:lpwstr>10;#2.4.1 Redovisa/administrera ekonomi|07d92175-fe9b-412b-b2fd-3e9fd97df562</vt:lpwstr>
  </property>
  <property fmtid="{D5CDD505-2E9C-101B-9397-08002B2CF9AE}" pid="8" name="hf95c8e4ce864401a0ed1e6e433dc46e">
    <vt:lpwstr/>
  </property>
  <property fmtid="{D5CDD505-2E9C-101B-9397-08002B2CF9AE}" pid="9" name="Beslutsfattare0">
    <vt:lpwstr/>
  </property>
</Properties>
</file>